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c6b728d4c2e53a/ReiBeij Services/Bestellingen 2021/Bestellingen 12 December/Kerst en Oudjaar 2021/"/>
    </mc:Choice>
  </mc:AlternateContent>
  <xr:revisionPtr revIDLastSave="0" documentId="8_{CC08A90E-5C73-4955-AB5D-EABB6DCFD924}" xr6:coauthVersionLast="47" xr6:coauthVersionMax="47" xr10:uidLastSave="{00000000-0000-0000-0000-000000000000}"/>
  <bookViews>
    <workbookView xWindow="-120" yWindow="-120" windowWidth="20640" windowHeight="11160" xr2:uid="{773EA388-A8F8-4E3F-A4F8-E9197B1B7F9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17" i="1"/>
  <c r="G14" i="1"/>
  <c r="A17" i="1"/>
  <c r="G21" i="1"/>
  <c r="G20" i="1"/>
  <c r="G24" i="1"/>
  <c r="G25" i="1" s="1"/>
  <c r="G18" i="1"/>
  <c r="G19" i="1" s="1"/>
  <c r="A25" i="1"/>
  <c r="A23" i="1"/>
  <c r="A39" i="1" s="1"/>
  <c r="A47" i="1" s="1"/>
  <c r="G16" i="1"/>
  <c r="G15" i="1"/>
  <c r="G13" i="1"/>
  <c r="G12" i="1"/>
  <c r="G11" i="1"/>
  <c r="G10" i="1"/>
  <c r="G7" i="1"/>
  <c r="G8" i="1"/>
  <c r="G48" i="1"/>
  <c r="G23" i="1" l="1"/>
  <c r="G39" i="1" l="1"/>
  <c r="G47" i="1" s="1"/>
  <c r="G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Beijer</author>
  </authors>
  <commentList>
    <comment ref="G2" authorId="0" shapeId="0" xr:uid="{C2750232-46D1-43FE-92BF-308DEB9E4C38}">
      <text>
        <r>
          <rPr>
            <sz val="9"/>
            <color indexed="81"/>
            <rFont val="Tahoma"/>
            <family val="2"/>
          </rPr>
          <t xml:space="preserve">dd-mm-jaar
</t>
        </r>
      </text>
    </comment>
  </commentList>
</comments>
</file>

<file path=xl/sharedStrings.xml><?xml version="1.0" encoding="utf-8"?>
<sst xmlns="http://schemas.openxmlformats.org/spreadsheetml/2006/main" count="65" uniqueCount="45">
  <si>
    <t xml:space="preserve"> Naam:</t>
  </si>
  <si>
    <t>Datum:</t>
  </si>
  <si>
    <t xml:space="preserve"> Adres:</t>
  </si>
  <si>
    <t>Gewenste levertijd:</t>
  </si>
  <si>
    <t xml:space="preserve"> Pstcde</t>
  </si>
  <si>
    <t>Woonplaats</t>
  </si>
  <si>
    <t>Telefoonnr.</t>
  </si>
  <si>
    <t xml:space="preserve"> Email:</t>
  </si>
  <si>
    <t>Mobiel:</t>
  </si>
  <si>
    <t>Aantal</t>
  </si>
  <si>
    <t>X</t>
  </si>
  <si>
    <t>TOTAAL</t>
  </si>
  <si>
    <t>Totaal inclusief BTW</t>
  </si>
  <si>
    <t>Bezorgkosten</t>
  </si>
  <si>
    <t>BESTELFORMULIER
KERST EN OUDJAAR</t>
  </si>
  <si>
    <t xml:space="preserve">Totaal </t>
  </si>
  <si>
    <t>Bladerdeeg ster met crème OK zontomaat</t>
  </si>
  <si>
    <t>Bonbon van gerookte heilbot en zalm</t>
  </si>
  <si>
    <t>Glaasje hollandse garnalen salade</t>
  </si>
  <si>
    <t>Gerookte eendenborst met appel en cranberries</t>
  </si>
  <si>
    <t>Gerookte hertenham met verse vijg</t>
  </si>
  <si>
    <t>Bospaddestoelensoep, stokbrood kruidenboter</t>
  </si>
  <si>
    <t>Rundvleessalade</t>
  </si>
  <si>
    <t>Vega salade</t>
  </si>
  <si>
    <t>Bosvruchten bavarois</t>
  </si>
  <si>
    <t>SALADEMENU MET KEUZE VAN DRIE AMUSES UIT ONDERSTAAND</t>
  </si>
  <si>
    <t>Amuses en hapjes</t>
  </si>
  <si>
    <t>TL</t>
  </si>
  <si>
    <t>Ruimte voor uw vragen en of opmerkingen!</t>
  </si>
  <si>
    <t xml:space="preserve">LET OP! 
</t>
  </si>
  <si>
    <t xml:space="preserve">
Deze bestelling is pas definitief wanneer deze door ons per email aan u bevestigd is.</t>
  </si>
  <si>
    <t>à  €  28,50 =</t>
  </si>
  <si>
    <t>Totaal</t>
  </si>
  <si>
    <t>Prijs per stuk</t>
  </si>
  <si>
    <t>à    €   1,65 =</t>
  </si>
  <si>
    <t>à    €   4,50 =</t>
  </si>
  <si>
    <t>à    €   3,50 =</t>
  </si>
  <si>
    <t>Voor Hapjes en Salades die smaken!</t>
  </si>
  <si>
    <t>à     €  2,00 =</t>
  </si>
  <si>
    <t>à   €  14,50 =</t>
  </si>
  <si>
    <t>Cherry tomaatjes gevuld met tappenade van olijf en noten</t>
  </si>
  <si>
    <t>Glaasje met Vitello Tonnato</t>
  </si>
  <si>
    <t>à    €   2,00 =</t>
  </si>
  <si>
    <t>à   €  17,50 =</t>
  </si>
  <si>
    <t>Zalmsalade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</si>
</sst>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ndar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b/>
      <sz val="12"/>
      <color rgb="FF000000"/>
      <name val="Candara"/>
      <family val="2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6"/>
      <color theme="1"/>
      <name val="Candar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0" fillId="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14" xfId="0" applyBorder="1"/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vertical="center"/>
    </xf>
    <xf numFmtId="0" fontId="8" fillId="3" borderId="0" xfId="0" applyFont="1" applyFill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/>
    <xf numFmtId="0" fontId="8" fillId="3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49" fontId="0" fillId="4" borderId="5" xfId="0" applyNumberFormat="1" applyFill="1" applyBorder="1" applyAlignment="1">
      <alignment shrinkToFit="1"/>
    </xf>
    <xf numFmtId="0" fontId="1" fillId="0" borderId="6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3" fillId="5" borderId="4" xfId="0" applyFont="1" applyFill="1" applyBorder="1" applyAlignment="1">
      <alignment vertical="center"/>
    </xf>
    <xf numFmtId="0" fontId="0" fillId="6" borderId="4" xfId="0" applyFill="1" applyBorder="1"/>
    <xf numFmtId="0" fontId="1" fillId="6" borderId="4" xfId="0" applyFont="1" applyFill="1" applyBorder="1"/>
    <xf numFmtId="0" fontId="8" fillId="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3" borderId="0" xfId="0" applyFont="1" applyFill="1" applyAlignment="1">
      <alignment horizontal="left" vertical="top" wrapText="1"/>
    </xf>
    <xf numFmtId="0" fontId="1" fillId="0" borderId="3" xfId="0" applyFont="1" applyBorder="1"/>
    <xf numFmtId="0" fontId="1" fillId="0" borderId="14" xfId="0" applyFont="1" applyBorder="1"/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0" fillId="0" borderId="15" xfId="0" applyBorder="1"/>
    <xf numFmtId="2" fontId="0" fillId="0" borderId="15" xfId="0" applyNumberFormat="1" applyBorder="1"/>
    <xf numFmtId="2" fontId="0" fillId="0" borderId="4" xfId="0" applyNumberFormat="1" applyBorder="1"/>
    <xf numFmtId="0" fontId="1" fillId="0" borderId="0" xfId="0" applyFont="1" applyBorder="1"/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8" borderId="6" xfId="0" applyFont="1" applyFill="1" applyBorder="1" applyAlignment="1">
      <alignment vertical="top"/>
    </xf>
    <xf numFmtId="0" fontId="1" fillId="2" borderId="20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2" fillId="8" borderId="6" xfId="0" applyFont="1" applyFill="1" applyBorder="1" applyAlignment="1">
      <alignment vertical="top"/>
    </xf>
    <xf numFmtId="0" fontId="1" fillId="8" borderId="0" xfId="0" applyFont="1" applyFill="1" applyBorder="1" applyAlignment="1">
      <alignment vertical="top"/>
    </xf>
    <xf numFmtId="0" fontId="1" fillId="0" borderId="1" xfId="0" applyFont="1" applyBorder="1"/>
    <xf numFmtId="0" fontId="0" fillId="3" borderId="4" xfId="0" applyFill="1" applyBorder="1" applyAlignment="1">
      <alignment horizontal="center" vertical="top"/>
    </xf>
    <xf numFmtId="0" fontId="8" fillId="3" borderId="4" xfId="0" applyFont="1" applyFill="1" applyBorder="1" applyAlignment="1">
      <alignment horizontal="right" vertical="top" wrapText="1"/>
    </xf>
    <xf numFmtId="0" fontId="13" fillId="3" borderId="0" xfId="0" applyFont="1" applyFill="1" applyAlignment="1">
      <alignment vertical="top"/>
    </xf>
    <xf numFmtId="0" fontId="10" fillId="3" borderId="1" xfId="0" applyFont="1" applyFill="1" applyBorder="1" applyAlignment="1">
      <alignment vertical="center"/>
    </xf>
    <xf numFmtId="0" fontId="8" fillId="3" borderId="2" xfId="0" applyFont="1" applyFill="1" applyBorder="1"/>
    <xf numFmtId="0" fontId="14" fillId="0" borderId="10" xfId="0" applyFont="1" applyBorder="1" applyAlignment="1">
      <alignment horizontal="left" vertical="top"/>
    </xf>
    <xf numFmtId="0" fontId="9" fillId="0" borderId="15" xfId="0" applyFont="1" applyBorder="1" applyAlignment="1">
      <alignment vertical="center"/>
    </xf>
    <xf numFmtId="0" fontId="8" fillId="0" borderId="15" xfId="0" applyFont="1" applyBorder="1"/>
    <xf numFmtId="0" fontId="1" fillId="7" borderId="3" xfId="0" applyFont="1" applyFill="1" applyBorder="1"/>
    <xf numFmtId="0" fontId="1" fillId="7" borderId="4" xfId="0" applyFont="1" applyFill="1" applyBorder="1"/>
    <xf numFmtId="0" fontId="1" fillId="7" borderId="7" xfId="0" applyFont="1" applyFill="1" applyBorder="1"/>
    <xf numFmtId="0" fontId="0" fillId="8" borderId="0" xfId="0" applyFill="1" applyBorder="1"/>
    <xf numFmtId="0" fontId="0" fillId="6" borderId="6" xfId="0" applyFill="1" applyBorder="1"/>
    <xf numFmtId="0" fontId="1" fillId="6" borderId="6" xfId="0" applyFont="1" applyFill="1" applyBorder="1"/>
    <xf numFmtId="0" fontId="7" fillId="0" borderId="3" xfId="0" applyFont="1" applyBorder="1" applyAlignment="1">
      <alignment horizontal="right" shrinkToFit="1"/>
    </xf>
    <xf numFmtId="0" fontId="7" fillId="0" borderId="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7" borderId="7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 readingOrder="1"/>
    </xf>
    <xf numFmtId="0" fontId="1" fillId="5" borderId="4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49" fontId="0" fillId="4" borderId="6" xfId="0" applyNumberForma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 vertical="top"/>
    </xf>
    <xf numFmtId="4" fontId="0" fillId="3" borderId="11" xfId="0" applyNumberFormat="1" applyFill="1" applyBorder="1" applyAlignment="1">
      <alignment horizontal="right"/>
    </xf>
    <xf numFmtId="4" fontId="1" fillId="9" borderId="22" xfId="0" applyNumberFormat="1" applyFont="1" applyFill="1" applyBorder="1" applyAlignment="1">
      <alignment horizontal="right"/>
    </xf>
    <xf numFmtId="4" fontId="1" fillId="9" borderId="23" xfId="0" applyNumberFormat="1" applyFont="1" applyFill="1" applyBorder="1" applyAlignment="1">
      <alignment horizontal="right"/>
    </xf>
    <xf numFmtId="4" fontId="1" fillId="9" borderId="7" xfId="0" applyNumberFormat="1" applyFont="1" applyFill="1" applyBorder="1" applyAlignment="1">
      <alignment horizontal="right"/>
    </xf>
    <xf numFmtId="4" fontId="1" fillId="9" borderId="24" xfId="0" applyNumberFormat="1" applyFont="1" applyFill="1" applyBorder="1" applyAlignment="1">
      <alignment horizontal="right"/>
    </xf>
    <xf numFmtId="4" fontId="1" fillId="9" borderId="25" xfId="0" applyNumberFormat="1" applyFont="1" applyFill="1" applyBorder="1" applyAlignment="1">
      <alignment horizontal="right"/>
    </xf>
    <xf numFmtId="4" fontId="1" fillId="9" borderId="26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3" borderId="21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6" borderId="7" xfId="0" applyNumberFormat="1" applyFill="1" applyBorder="1" applyAlignment="1">
      <alignment horizontal="right"/>
    </xf>
    <xf numFmtId="4" fontId="1" fillId="6" borderId="7" xfId="0" applyNumberFormat="1" applyFont="1" applyFill="1" applyBorder="1" applyAlignment="1">
      <alignment horizontal="right"/>
    </xf>
    <xf numFmtId="0" fontId="1" fillId="8" borderId="7" xfId="0" applyFont="1" applyFill="1" applyBorder="1" applyAlignment="1">
      <alignment horizontal="right"/>
    </xf>
    <xf numFmtId="4" fontId="0" fillId="10" borderId="6" xfId="0" applyNumberFormat="1" applyFill="1" applyBorder="1" applyAlignment="1">
      <alignment horizontal="right"/>
    </xf>
    <xf numFmtId="4" fontId="1" fillId="10" borderId="7" xfId="0" applyNumberFormat="1" applyFont="1" applyFill="1" applyBorder="1" applyAlignment="1">
      <alignment horizontal="right"/>
    </xf>
    <xf numFmtId="4" fontId="1" fillId="10" borderId="21" xfId="0" applyNumberFormat="1" applyFont="1" applyFill="1" applyBorder="1" applyAlignment="1">
      <alignment horizontal="right"/>
    </xf>
    <xf numFmtId="4" fontId="0" fillId="10" borderId="7" xfId="0" applyNumberFormat="1" applyFill="1" applyBorder="1" applyAlignment="1">
      <alignment horizontal="right"/>
    </xf>
    <xf numFmtId="4" fontId="1" fillId="10" borderId="6" xfId="0" applyNumberFormat="1" applyFont="1" applyFill="1" applyBorder="1" applyAlignment="1">
      <alignment horizontal="right"/>
    </xf>
    <xf numFmtId="0" fontId="16" fillId="0" borderId="3" xfId="0" applyFont="1" applyBorder="1"/>
    <xf numFmtId="0" fontId="16" fillId="0" borderId="1" xfId="0" applyFont="1" applyBorder="1"/>
    <xf numFmtId="0" fontId="1" fillId="0" borderId="9" xfId="0" applyFont="1" applyBorder="1" applyAlignment="1">
      <alignment horizontal="center"/>
    </xf>
    <xf numFmtId="0" fontId="16" fillId="0" borderId="3" xfId="0" applyFont="1" applyBorder="1" applyAlignment="1">
      <alignment shrinkToFit="1"/>
    </xf>
    <xf numFmtId="0" fontId="16" fillId="0" borderId="3" xfId="0" applyFont="1" applyBorder="1" applyAlignment="1">
      <alignment horizontal="left"/>
    </xf>
    <xf numFmtId="0" fontId="16" fillId="0" borderId="10" xfId="0" applyFont="1" applyBorder="1"/>
    <xf numFmtId="0" fontId="17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right" vertical="center" wrapText="1"/>
    </xf>
    <xf numFmtId="164" fontId="0" fillId="4" borderId="27" xfId="0" applyNumberFormat="1" applyFill="1" applyBorder="1" applyAlignment="1">
      <alignment horizontal="right" shrinkToFit="1"/>
    </xf>
    <xf numFmtId="0" fontId="0" fillId="9" borderId="0" xfId="0" applyFill="1" applyBorder="1" applyAlignment="1">
      <alignment horizontal="right"/>
    </xf>
    <xf numFmtId="49" fontId="2" fillId="4" borderId="0" xfId="1" applyNumberFormat="1" applyFill="1" applyAlignment="1">
      <alignment horizontal="left" vertical="center" shrinkToFit="1"/>
    </xf>
    <xf numFmtId="0" fontId="12" fillId="0" borderId="17" xfId="0" applyFont="1" applyFill="1" applyBorder="1"/>
    <xf numFmtId="0" fontId="11" fillId="0" borderId="18" xfId="0" applyFont="1" applyFill="1" applyBorder="1"/>
    <xf numFmtId="0" fontId="11" fillId="0" borderId="19" xfId="0" applyFont="1" applyFill="1" applyBorder="1"/>
    <xf numFmtId="0" fontId="11" fillId="0" borderId="0" xfId="0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1" fillId="4" borderId="0" xfId="0" applyFont="1" applyFill="1" applyBorder="1" applyAlignment="1">
      <alignment vertical="top" wrapText="1" readingOrder="1"/>
    </xf>
    <xf numFmtId="0" fontId="0" fillId="0" borderId="0" xfId="0" applyAlignment="1">
      <alignment vertical="top" wrapText="1" readingOrder="1"/>
    </xf>
    <xf numFmtId="0" fontId="8" fillId="3" borderId="4" xfId="0" applyFont="1" applyFill="1" applyBorder="1" applyAlignment="1">
      <alignment vertical="top" wrapText="1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78442</xdr:colOff>
      <xdr:row>0</xdr:row>
      <xdr:rowOff>0</xdr:rowOff>
    </xdr:from>
    <xdr:to>
      <xdr:col>2</xdr:col>
      <xdr:colOff>302560</xdr:colOff>
      <xdr:row>0</xdr:row>
      <xdr:rowOff>639081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9425342-8FFE-4062-80E2-C39D8EAF1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0"/>
          <a:ext cx="974912" cy="639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50F2-D818-4893-8A33-771B31985551}">
  <dimension ref="A1:G50"/>
  <sheetViews>
    <sheetView showZeros="0" tabSelected="1" zoomScaleNormal="100" workbookViewId="0">
      <selection activeCell="G24" sqref="G24"/>
    </sheetView>
  </sheetViews>
  <sheetFormatPr defaultColWidth="8.85546875" defaultRowHeight="15" x14ac:dyDescent="0.25"/>
  <cols>
    <col min="1" max="1" width="7.42578125" customWidth="1"/>
    <col min="2" max="2" width="3.85546875" customWidth="1"/>
    <col min="3" max="3" width="8" customWidth="1"/>
    <col min="4" max="4" width="21.42578125" customWidth="1"/>
    <col min="5" max="5" width="29.140625" customWidth="1"/>
    <col min="6" max="6" width="10.5703125" style="67" customWidth="1"/>
    <col min="7" max="7" width="21.42578125" style="67" customWidth="1"/>
  </cols>
  <sheetData>
    <row r="1" spans="1:7" ht="51.75" customHeight="1" thickBot="1" x14ac:dyDescent="0.3">
      <c r="A1" s="1"/>
      <c r="B1" s="2"/>
      <c r="C1" s="2"/>
      <c r="D1" s="101" t="s">
        <v>37</v>
      </c>
      <c r="E1" s="102" t="s">
        <v>14</v>
      </c>
      <c r="F1" s="103">
        <v>2021</v>
      </c>
      <c r="G1" s="105"/>
    </row>
    <row r="2" spans="1:7" ht="18" customHeight="1" thickBot="1" x14ac:dyDescent="0.3">
      <c r="A2" s="95" t="s">
        <v>0</v>
      </c>
      <c r="B2" s="32"/>
      <c r="C2" s="32"/>
      <c r="D2" s="19"/>
      <c r="E2" s="98" t="s">
        <v>1</v>
      </c>
      <c r="F2" s="62"/>
      <c r="G2" s="104"/>
    </row>
    <row r="3" spans="1:7" ht="18" customHeight="1" thickBot="1" x14ac:dyDescent="0.3">
      <c r="A3" s="95" t="s">
        <v>2</v>
      </c>
      <c r="B3" s="32"/>
      <c r="C3" s="32"/>
      <c r="D3" s="19"/>
      <c r="E3" s="95" t="s">
        <v>3</v>
      </c>
      <c r="F3" s="63"/>
      <c r="G3" s="74"/>
    </row>
    <row r="4" spans="1:7" ht="18" customHeight="1" thickBot="1" x14ac:dyDescent="0.3">
      <c r="A4" s="95" t="s">
        <v>4</v>
      </c>
      <c r="B4" s="115" t="s">
        <v>5</v>
      </c>
      <c r="C4" s="116"/>
      <c r="D4" s="19"/>
      <c r="E4" s="99" t="s">
        <v>6</v>
      </c>
      <c r="F4" s="63"/>
      <c r="G4" s="74"/>
    </row>
    <row r="5" spans="1:7" ht="18" customHeight="1" thickBot="1" x14ac:dyDescent="0.3">
      <c r="A5" s="96" t="s">
        <v>7</v>
      </c>
      <c r="B5" s="32"/>
      <c r="C5" s="32"/>
      <c r="D5" s="106"/>
      <c r="E5" s="100" t="s">
        <v>8</v>
      </c>
      <c r="F5" s="64"/>
      <c r="G5" s="74"/>
    </row>
    <row r="6" spans="1:7" ht="15.75" thickBot="1" x14ac:dyDescent="0.3">
      <c r="A6" s="97" t="s">
        <v>9</v>
      </c>
      <c r="B6" s="4">
        <v>0</v>
      </c>
      <c r="C6" s="4"/>
      <c r="F6" s="65" t="s">
        <v>33</v>
      </c>
      <c r="G6" s="75" t="s">
        <v>32</v>
      </c>
    </row>
    <row r="7" spans="1:7" ht="15.75" thickBot="1" x14ac:dyDescent="0.3">
      <c r="A7" s="39">
        <v>0</v>
      </c>
      <c r="B7" s="5" t="s">
        <v>10</v>
      </c>
      <c r="C7" s="56" t="s">
        <v>25</v>
      </c>
      <c r="D7" s="57"/>
      <c r="E7" s="58"/>
      <c r="F7" s="66" t="s">
        <v>31</v>
      </c>
      <c r="G7" s="90">
        <f>(A7*28.5)</f>
        <v>0</v>
      </c>
    </row>
    <row r="8" spans="1:7" ht="15.75" thickBot="1" x14ac:dyDescent="0.3">
      <c r="A8" s="40"/>
      <c r="B8" s="6"/>
      <c r="G8" s="76">
        <f t="shared" ref="G8" si="0">(A8*1.65)</f>
        <v>0</v>
      </c>
    </row>
    <row r="9" spans="1:7" ht="16.5" thickTop="1" thickBot="1" x14ac:dyDescent="0.3">
      <c r="A9" s="40">
        <v>0</v>
      </c>
      <c r="B9" s="5"/>
      <c r="C9" s="107" t="s">
        <v>26</v>
      </c>
      <c r="D9" s="108"/>
      <c r="E9" s="109"/>
      <c r="F9" s="110"/>
      <c r="G9" s="77"/>
    </row>
    <row r="10" spans="1:7" ht="16.5" thickTop="1" thickBot="1" x14ac:dyDescent="0.3">
      <c r="A10" s="39">
        <v>0</v>
      </c>
      <c r="B10" s="6" t="s">
        <v>10</v>
      </c>
      <c r="C10" s="34" t="s">
        <v>40</v>
      </c>
      <c r="D10" s="35"/>
      <c r="E10" s="36"/>
      <c r="F10" s="89" t="s">
        <v>34</v>
      </c>
      <c r="G10" s="78">
        <f>IF(A7&gt;=1,0,A10*1.65)</f>
        <v>0</v>
      </c>
    </row>
    <row r="11" spans="1:7" ht="15.75" thickBot="1" x14ac:dyDescent="0.3">
      <c r="A11" s="39">
        <v>0</v>
      </c>
      <c r="B11" s="5" t="s">
        <v>10</v>
      </c>
      <c r="C11" s="29" t="s">
        <v>16</v>
      </c>
      <c r="D11" s="3"/>
      <c r="E11" s="37"/>
      <c r="F11" s="89" t="s">
        <v>34</v>
      </c>
      <c r="G11" s="78">
        <f>IF(A7&gt;=1,0,A11*1.65)</f>
        <v>0</v>
      </c>
    </row>
    <row r="12" spans="1:7" ht="15" customHeight="1" thickBot="1" x14ac:dyDescent="0.3">
      <c r="A12" s="39">
        <v>0</v>
      </c>
      <c r="B12" s="6" t="s">
        <v>10</v>
      </c>
      <c r="C12" s="29" t="s">
        <v>17</v>
      </c>
      <c r="D12" s="3"/>
      <c r="E12" s="32"/>
      <c r="F12" s="89" t="s">
        <v>38</v>
      </c>
      <c r="G12" s="78">
        <f>IF(A7&gt;=1,0,A12*2)</f>
        <v>0</v>
      </c>
    </row>
    <row r="13" spans="1:7" ht="15.75" thickBot="1" x14ac:dyDescent="0.3">
      <c r="A13" s="39">
        <v>0</v>
      </c>
      <c r="B13" s="5" t="s">
        <v>10</v>
      </c>
      <c r="C13" s="30" t="s">
        <v>18</v>
      </c>
      <c r="E13" s="38"/>
      <c r="F13" s="89" t="s">
        <v>38</v>
      </c>
      <c r="G13" s="78">
        <f>IF(A7&gt;=1,0,A13*2)</f>
        <v>0</v>
      </c>
    </row>
    <row r="14" spans="1:7" ht="15.75" thickBot="1" x14ac:dyDescent="0.3">
      <c r="A14" s="39"/>
      <c r="B14" s="6" t="s">
        <v>10</v>
      </c>
      <c r="C14" s="29" t="s">
        <v>41</v>
      </c>
      <c r="D14" s="3"/>
      <c r="E14" s="3"/>
      <c r="F14" s="89" t="s">
        <v>42</v>
      </c>
      <c r="G14" s="78">
        <f>IF(A7&gt;=1,0,A14*2)</f>
        <v>0</v>
      </c>
    </row>
    <row r="15" spans="1:7" ht="15" customHeight="1" thickBot="1" x14ac:dyDescent="0.3">
      <c r="A15" s="39">
        <v>0</v>
      </c>
      <c r="B15" s="5" t="s">
        <v>10</v>
      </c>
      <c r="C15" s="30" t="s">
        <v>19</v>
      </c>
      <c r="D15" s="31"/>
      <c r="E15" s="38"/>
      <c r="F15" s="89" t="s">
        <v>38</v>
      </c>
      <c r="G15" s="78">
        <f>IF(A7&gt;=1,0,A15*2)</f>
        <v>0</v>
      </c>
    </row>
    <row r="16" spans="1:7" ht="15.75" thickBot="1" x14ac:dyDescent="0.3">
      <c r="A16" s="41">
        <v>0</v>
      </c>
      <c r="B16" s="5" t="s">
        <v>10</v>
      </c>
      <c r="C16" s="33" t="s">
        <v>20</v>
      </c>
      <c r="D16" s="3"/>
      <c r="E16" s="3"/>
      <c r="F16" s="89" t="s">
        <v>38</v>
      </c>
      <c r="G16" s="79">
        <f>IF(A7&gt;=1,0,A16*2)</f>
        <v>0</v>
      </c>
    </row>
    <row r="17" spans="1:7" ht="15" customHeight="1" thickBot="1" x14ac:dyDescent="0.3">
      <c r="A17" s="42">
        <f>SUM(A10:A16)</f>
        <v>0</v>
      </c>
      <c r="B17" s="6" t="s">
        <v>27</v>
      </c>
      <c r="C17" s="17"/>
      <c r="D17" s="28"/>
      <c r="E17" s="28"/>
      <c r="F17" s="89"/>
      <c r="G17" s="91">
        <f>SUM(G10:G16)</f>
        <v>0</v>
      </c>
    </row>
    <row r="18" spans="1:7" ht="15.75" thickBot="1" x14ac:dyDescent="0.3">
      <c r="A18" s="43">
        <v>0</v>
      </c>
      <c r="B18" s="5" t="s">
        <v>10</v>
      </c>
      <c r="C18" s="29" t="s">
        <v>21</v>
      </c>
      <c r="D18" s="3"/>
      <c r="E18" s="3"/>
      <c r="F18" s="89" t="s">
        <v>35</v>
      </c>
      <c r="G18" s="80">
        <f>IF(A7&gt;=1,0,A18*4.5)</f>
        <v>0</v>
      </c>
    </row>
    <row r="19" spans="1:7" ht="15.75" thickBot="1" x14ac:dyDescent="0.3">
      <c r="A19" s="42">
        <v>0</v>
      </c>
      <c r="B19" s="6" t="s">
        <v>27</v>
      </c>
      <c r="C19" s="17"/>
      <c r="D19" s="26"/>
      <c r="E19" s="26"/>
      <c r="F19" s="89"/>
      <c r="G19" s="91">
        <f>SUM(G18)</f>
        <v>0</v>
      </c>
    </row>
    <row r="20" spans="1:7" ht="15.75" thickBot="1" x14ac:dyDescent="0.3">
      <c r="A20" s="44">
        <v>0</v>
      </c>
      <c r="B20" s="5" t="s">
        <v>10</v>
      </c>
      <c r="C20" s="29" t="s">
        <v>44</v>
      </c>
      <c r="D20" s="3"/>
      <c r="E20" s="3"/>
      <c r="F20" s="89" t="s">
        <v>43</v>
      </c>
      <c r="G20" s="81">
        <f>IF(A7&gt;=1,0,A20*17.5)</f>
        <v>0</v>
      </c>
    </row>
    <row r="21" spans="1:7" ht="15.75" thickBot="1" x14ac:dyDescent="0.3">
      <c r="A21" s="39">
        <v>0</v>
      </c>
      <c r="B21" s="6" t="s">
        <v>10</v>
      </c>
      <c r="C21" s="29" t="s">
        <v>22</v>
      </c>
      <c r="D21" s="3"/>
      <c r="E21" s="3"/>
      <c r="F21" s="89" t="s">
        <v>43</v>
      </c>
      <c r="G21" s="82">
        <f>IF(A7&gt;=1,0,A21*17.5)</f>
        <v>0</v>
      </c>
    </row>
    <row r="22" spans="1:7" ht="15.75" thickBot="1" x14ac:dyDescent="0.3">
      <c r="A22" s="41">
        <v>0</v>
      </c>
      <c r="B22" s="6" t="s">
        <v>10</v>
      </c>
      <c r="C22" s="29" t="s">
        <v>23</v>
      </c>
      <c r="D22" s="3"/>
      <c r="E22" s="3"/>
      <c r="F22" s="89" t="s">
        <v>39</v>
      </c>
      <c r="G22" s="83">
        <f>IF(A7&gt;=1,0,A22*14.5)</f>
        <v>0</v>
      </c>
    </row>
    <row r="23" spans="1:7" ht="15.75" thickBot="1" x14ac:dyDescent="0.3">
      <c r="A23" s="42">
        <f>SUM(A20:A22)</f>
        <v>0</v>
      </c>
      <c r="B23" s="5" t="s">
        <v>27</v>
      </c>
      <c r="C23" s="18"/>
      <c r="D23" s="27"/>
      <c r="E23" s="27"/>
      <c r="F23" s="89"/>
      <c r="G23" s="92">
        <f>SUM(G20:G22)</f>
        <v>0</v>
      </c>
    </row>
    <row r="24" spans="1:7" ht="15.75" thickBot="1" x14ac:dyDescent="0.3">
      <c r="A24" s="43"/>
      <c r="B24" s="6" t="s">
        <v>10</v>
      </c>
      <c r="C24" s="47" t="s">
        <v>24</v>
      </c>
      <c r="D24" s="2"/>
      <c r="E24" s="2"/>
      <c r="F24" s="89" t="s">
        <v>36</v>
      </c>
      <c r="G24" s="79">
        <f>IF(A7&gt;=1,0,A24*3.5)</f>
        <v>0</v>
      </c>
    </row>
    <row r="25" spans="1:7" ht="15.75" thickBot="1" x14ac:dyDescent="0.3">
      <c r="A25" s="45">
        <f>SUM(A24)</f>
        <v>0</v>
      </c>
      <c r="B25" s="48" t="s">
        <v>27</v>
      </c>
      <c r="C25" s="49"/>
      <c r="D25" s="114"/>
      <c r="E25" s="114"/>
      <c r="F25" s="89"/>
      <c r="G25" s="93">
        <f>SUM(G24)</f>
        <v>0</v>
      </c>
    </row>
    <row r="26" spans="1:7" x14ac:dyDescent="0.25">
      <c r="A26" s="46">
        <v>0</v>
      </c>
      <c r="B26" s="6"/>
      <c r="C26" s="18"/>
      <c r="D26" s="111"/>
      <c r="E26" s="111"/>
      <c r="F26" s="18"/>
      <c r="G26" s="84"/>
    </row>
    <row r="27" spans="1:7" ht="15.75" x14ac:dyDescent="0.25">
      <c r="A27" s="50" t="s">
        <v>28</v>
      </c>
      <c r="B27" s="50"/>
      <c r="C27" s="17"/>
      <c r="G27" s="77"/>
    </row>
    <row r="28" spans="1:7" x14ac:dyDescent="0.25">
      <c r="A28" s="112"/>
      <c r="B28" s="113"/>
      <c r="C28" s="113"/>
      <c r="D28" s="113"/>
      <c r="E28" s="113"/>
      <c r="F28" s="68"/>
      <c r="G28" s="84"/>
    </row>
    <row r="29" spans="1:7" ht="15" customHeight="1" x14ac:dyDescent="0.25">
      <c r="A29" s="113"/>
      <c r="B29" s="113"/>
      <c r="C29" s="113"/>
      <c r="D29" s="113"/>
      <c r="E29" s="113"/>
      <c r="F29" s="68"/>
      <c r="G29" s="77"/>
    </row>
    <row r="30" spans="1:7" x14ac:dyDescent="0.25">
      <c r="A30" s="113"/>
      <c r="B30" s="113"/>
      <c r="C30" s="113"/>
      <c r="D30" s="113"/>
      <c r="E30" s="113"/>
      <c r="F30" s="68"/>
      <c r="G30" s="84"/>
    </row>
    <row r="31" spans="1:7" x14ac:dyDescent="0.25">
      <c r="A31" s="113"/>
      <c r="B31" s="113"/>
      <c r="C31" s="113"/>
      <c r="D31" s="113"/>
      <c r="E31" s="113"/>
      <c r="F31" s="68"/>
      <c r="G31" s="77"/>
    </row>
    <row r="32" spans="1:7" x14ac:dyDescent="0.25">
      <c r="A32" s="113"/>
      <c r="B32" s="113"/>
      <c r="C32" s="113"/>
      <c r="D32" s="113"/>
      <c r="E32" s="113"/>
      <c r="F32" s="68"/>
      <c r="G32" s="84"/>
    </row>
    <row r="33" spans="1:7" x14ac:dyDescent="0.25">
      <c r="A33" s="113"/>
      <c r="B33" s="113"/>
      <c r="C33" s="113"/>
      <c r="D33" s="113"/>
      <c r="E33" s="113"/>
      <c r="F33" s="68"/>
      <c r="G33" s="77"/>
    </row>
    <row r="34" spans="1:7" x14ac:dyDescent="0.25">
      <c r="A34" s="113"/>
      <c r="B34" s="113"/>
      <c r="C34" s="113"/>
      <c r="D34" s="113"/>
      <c r="E34" s="113"/>
      <c r="F34" s="68"/>
      <c r="G34" s="84"/>
    </row>
    <row r="35" spans="1:7" x14ac:dyDescent="0.25">
      <c r="A35" s="113"/>
      <c r="B35" s="113"/>
      <c r="C35" s="113"/>
      <c r="D35" s="113"/>
      <c r="E35" s="113"/>
      <c r="F35" s="68"/>
      <c r="G35" s="77"/>
    </row>
    <row r="36" spans="1:7" x14ac:dyDescent="0.25">
      <c r="A36" s="113"/>
      <c r="B36" s="113"/>
      <c r="C36" s="113"/>
      <c r="D36" s="113"/>
      <c r="E36" s="113"/>
      <c r="F36" s="68"/>
      <c r="G36" s="84"/>
    </row>
    <row r="37" spans="1:7" x14ac:dyDescent="0.25">
      <c r="A37" s="113"/>
      <c r="B37" s="113"/>
      <c r="C37" s="113"/>
      <c r="D37" s="113"/>
      <c r="E37" s="113"/>
      <c r="F37" s="68"/>
      <c r="G37" s="77"/>
    </row>
    <row r="38" spans="1:7" ht="15.75" thickBot="1" x14ac:dyDescent="0.3">
      <c r="A38" s="46">
        <v>0</v>
      </c>
      <c r="B38" s="6"/>
      <c r="C38" s="18"/>
      <c r="D38" s="111"/>
      <c r="E38" s="111"/>
      <c r="F38" s="18"/>
      <c r="G38" s="84"/>
    </row>
    <row r="39" spans="1:7" ht="15.75" thickBot="1" x14ac:dyDescent="0.3">
      <c r="A39" s="20">
        <f>SUM(A26:A38,A25,A23,A19,A17)</f>
        <v>0</v>
      </c>
      <c r="B39" s="21"/>
      <c r="C39" s="22"/>
      <c r="D39" s="23" t="s">
        <v>15</v>
      </c>
      <c r="E39" s="22"/>
      <c r="F39" s="69"/>
      <c r="G39" s="94">
        <f>SUM(G17,G19,G23,G25)</f>
        <v>0</v>
      </c>
    </row>
    <row r="40" spans="1:7" x14ac:dyDescent="0.25">
      <c r="A40" s="59"/>
      <c r="B40" s="7"/>
      <c r="C40" s="11"/>
      <c r="D40" s="12"/>
      <c r="E40" s="13"/>
      <c r="F40" s="11"/>
      <c r="G40" s="77"/>
    </row>
    <row r="41" spans="1:7" ht="15.75" thickBot="1" x14ac:dyDescent="0.3">
      <c r="A41" s="59"/>
      <c r="B41" s="9"/>
      <c r="C41" s="14"/>
      <c r="D41" s="15"/>
      <c r="E41" s="16"/>
      <c r="F41" s="14"/>
      <c r="G41" s="84"/>
    </row>
    <row r="42" spans="1:7" ht="15.75" x14ac:dyDescent="0.25">
      <c r="A42" s="59"/>
      <c r="B42" s="7"/>
      <c r="C42" s="51" t="s">
        <v>29</v>
      </c>
      <c r="D42" s="2"/>
      <c r="E42" s="52"/>
      <c r="F42" s="70"/>
      <c r="G42" s="85"/>
    </row>
    <row r="43" spans="1:7" ht="16.5" thickBot="1" x14ac:dyDescent="0.3">
      <c r="A43" s="59"/>
      <c r="B43" s="9"/>
      <c r="C43" s="53" t="s">
        <v>30</v>
      </c>
      <c r="D43" s="54"/>
      <c r="E43" s="55"/>
      <c r="F43" s="71"/>
      <c r="G43" s="86"/>
    </row>
    <row r="44" spans="1:7" x14ac:dyDescent="0.25">
      <c r="A44" s="59"/>
      <c r="B44" s="7"/>
      <c r="C44" s="11"/>
      <c r="D44" s="12"/>
      <c r="E44" s="13"/>
      <c r="F44" s="11"/>
      <c r="G44" s="77"/>
    </row>
    <row r="45" spans="1:7" x14ac:dyDescent="0.25">
      <c r="A45" s="59"/>
      <c r="B45" s="9"/>
      <c r="C45" s="14"/>
      <c r="D45" s="12"/>
      <c r="E45" s="16"/>
      <c r="F45" s="14"/>
      <c r="G45" s="84"/>
    </row>
    <row r="46" spans="1:7" ht="15.75" thickBot="1" x14ac:dyDescent="0.3">
      <c r="A46" s="59"/>
      <c r="B46" s="7"/>
      <c r="C46" s="11"/>
      <c r="D46" s="12"/>
      <c r="E46" s="13"/>
      <c r="F46" s="11"/>
      <c r="G46" s="77"/>
    </row>
    <row r="47" spans="1:7" ht="15.75" thickBot="1" x14ac:dyDescent="0.3">
      <c r="A47" s="60">
        <f>SUM(A39)</f>
        <v>0</v>
      </c>
      <c r="B47" s="24"/>
      <c r="C47" s="24"/>
      <c r="D47" s="24" t="s">
        <v>11</v>
      </c>
      <c r="E47" s="24"/>
      <c r="F47" s="72"/>
      <c r="G47" s="87">
        <f>G39</f>
        <v>0</v>
      </c>
    </row>
    <row r="48" spans="1:7" ht="15.75" thickBot="1" x14ac:dyDescent="0.3">
      <c r="A48" s="10">
        <v>0</v>
      </c>
      <c r="D48" s="8" t="s">
        <v>13</v>
      </c>
      <c r="G48" s="84">
        <f>A48*32.5</f>
        <v>0</v>
      </c>
    </row>
    <row r="49" spans="1:7" ht="15.75" thickBot="1" x14ac:dyDescent="0.3">
      <c r="A49" s="61"/>
      <c r="B49" s="25"/>
      <c r="C49" s="25"/>
      <c r="D49" s="25" t="s">
        <v>12</v>
      </c>
      <c r="E49" s="25"/>
      <c r="F49" s="73"/>
      <c r="G49" s="88">
        <f>SUM(G47:G48)</f>
        <v>0</v>
      </c>
    </row>
    <row r="50" spans="1:7" x14ac:dyDescent="0.25">
      <c r="D50" s="8"/>
    </row>
  </sheetData>
  <sheetProtection algorithmName="SHA-512" hashValue="8I2Z8zhe+QHKpz3b9bbcws7kJtsHITGDLQJAIxE1qcwLE5TpZYOHtB8FdG3suqtCaPJyjedoYvVC15AVAT30Zw==" saltValue="sqQrtn6kiJ68/FKlh6s18A==" spinCount="100000" sheet="1" objects="1" scenarios="1"/>
  <protectedRanges>
    <protectedRange sqref="A7 A18 A24 A28:F37 A10:A16 A20:A22" name="Bereik2"/>
    <protectedRange sqref="D2:D5 G2:G5" name="Bereik1"/>
  </protectedRanges>
  <mergeCells count="5">
    <mergeCell ref="D38:E38"/>
    <mergeCell ref="A28:E37"/>
    <mergeCell ref="D25:E25"/>
    <mergeCell ref="D26:E26"/>
    <mergeCell ref="B4:C4"/>
  </mergeCells>
  <pageMargins left="0" right="0" top="0" bottom="0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Reinier Beijer</dc:creator>
  <cp:lastModifiedBy>Reinier Beijer</cp:lastModifiedBy>
  <cp:lastPrinted>2021-12-07T14:37:24Z</cp:lastPrinted>
  <dcterms:created xsi:type="dcterms:W3CDTF">2020-08-17T13:29:39Z</dcterms:created>
  <dcterms:modified xsi:type="dcterms:W3CDTF">2021-12-07T16:13:47Z</dcterms:modified>
</cp:coreProperties>
</file>